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Лист1" sheetId="1" r:id="rId1"/>
  </sheets>
  <calcPr calcId="144525"/>
  <extLst>
    <ext uri="smNativeData">
      <pm:revision xmlns:pm="smNativeData" day="1717670272" val="1062" rev="124" revOS="4" revMin="124" revMax="0"/>
      <pm:docPrefs xmlns:pm="smNativeData" id="1717670272" fixedDigits="0" showNotice="1" showFrameBounds="1" autoChart="1" recalcOnPrint="1" recalcOnCopy="1" finalRounding="1" compatTextArt="1" tab="567" useDefinedPrintRange="1" printArea="currentSheet"/>
      <pm:compatibility xmlns:pm="smNativeData" id="1717670272" overlapCells="1"/>
      <pm:defCurrency xmlns:pm="smNativeData" id="1717670272"/>
    </ext>
  </extLst>
</workbook>
</file>

<file path=xl/calcChain.xml><?xml version="1.0" encoding="utf-8"?>
<calcChain xmlns="http://schemas.openxmlformats.org/spreadsheetml/2006/main">
  <c r="L195" i="1" l="1"/>
  <c r="F195" i="1"/>
  <c r="B195" i="1"/>
  <c r="A195" i="1"/>
  <c r="J195" i="1"/>
  <c r="H195" i="1"/>
  <c r="B185" i="1"/>
  <c r="A185" i="1"/>
  <c r="J184" i="1"/>
  <c r="I184" i="1"/>
  <c r="I195" i="1" s="1"/>
  <c r="H184" i="1"/>
  <c r="G184" i="1"/>
  <c r="G195" i="1" s="1"/>
  <c r="L176" i="1"/>
  <c r="F176" i="1"/>
  <c r="B176" i="1"/>
  <c r="A176" i="1"/>
  <c r="J176" i="1"/>
  <c r="H176" i="1"/>
  <c r="B166" i="1"/>
  <c r="A166" i="1"/>
  <c r="J165" i="1"/>
  <c r="I165" i="1"/>
  <c r="I176" i="1" s="1"/>
  <c r="H165" i="1"/>
  <c r="G165" i="1"/>
  <c r="F157" i="1"/>
  <c r="B157" i="1"/>
  <c r="A157" i="1"/>
  <c r="J157" i="1"/>
  <c r="H157" i="1"/>
  <c r="G157" i="1"/>
  <c r="B147" i="1"/>
  <c r="A147" i="1"/>
  <c r="J146" i="1"/>
  <c r="I146" i="1"/>
  <c r="I157" i="1" s="1"/>
  <c r="H146" i="1"/>
  <c r="G146" i="1"/>
  <c r="L138" i="1"/>
  <c r="F138" i="1"/>
  <c r="B138" i="1"/>
  <c r="A138" i="1"/>
  <c r="J137" i="1"/>
  <c r="J138" i="1" s="1"/>
  <c r="I137" i="1"/>
  <c r="H138" i="1"/>
  <c r="B128" i="1"/>
  <c r="A128" i="1"/>
  <c r="J127" i="1"/>
  <c r="I127" i="1"/>
  <c r="I138" i="1" s="1"/>
  <c r="H127" i="1"/>
  <c r="G127" i="1"/>
  <c r="G138" i="1" s="1"/>
  <c r="L119" i="1"/>
  <c r="F119" i="1"/>
  <c r="B119" i="1"/>
  <c r="A119" i="1"/>
  <c r="J118" i="1"/>
  <c r="J119" i="1" s="1"/>
  <c r="I118" i="1"/>
  <c r="H118" i="1"/>
  <c r="H119" i="1" s="1"/>
  <c r="G118" i="1"/>
  <c r="B109" i="1"/>
  <c r="A109" i="1"/>
  <c r="J108" i="1"/>
  <c r="I108" i="1"/>
  <c r="I119" i="1" s="1"/>
  <c r="H108" i="1"/>
  <c r="G108" i="1"/>
  <c r="G119" i="1" s="1"/>
  <c r="L100" i="1"/>
  <c r="F100" i="1"/>
  <c r="B100" i="1"/>
  <c r="A100" i="1"/>
  <c r="J99" i="1"/>
  <c r="J100" i="1" s="1"/>
  <c r="I99" i="1"/>
  <c r="H99" i="1"/>
  <c r="H100" i="1" s="1"/>
  <c r="G99" i="1"/>
  <c r="B90" i="1"/>
  <c r="A90" i="1"/>
  <c r="J89" i="1"/>
  <c r="I89" i="1"/>
  <c r="I100" i="1" s="1"/>
  <c r="H89" i="1"/>
  <c r="G89" i="1"/>
  <c r="G100" i="1" s="1"/>
  <c r="L81" i="1"/>
  <c r="F81" i="1"/>
  <c r="B81" i="1"/>
  <c r="A81" i="1"/>
  <c r="J80" i="1"/>
  <c r="J81" i="1" s="1"/>
  <c r="I80" i="1"/>
  <c r="H80" i="1"/>
  <c r="H81" i="1" s="1"/>
  <c r="G80" i="1"/>
  <c r="B71" i="1"/>
  <c r="A71" i="1"/>
  <c r="J70" i="1"/>
  <c r="I70" i="1"/>
  <c r="H70" i="1"/>
  <c r="G70" i="1"/>
  <c r="G81" i="1" s="1"/>
  <c r="L62" i="1"/>
  <c r="F62" i="1"/>
  <c r="B62" i="1"/>
  <c r="A62" i="1"/>
  <c r="J61" i="1"/>
  <c r="J62" i="1" s="1"/>
  <c r="I61" i="1"/>
  <c r="H61" i="1"/>
  <c r="H62" i="1" s="1"/>
  <c r="G61" i="1"/>
  <c r="B52" i="1"/>
  <c r="A52" i="1"/>
  <c r="J51" i="1"/>
  <c r="I51" i="1"/>
  <c r="I62" i="1" s="1"/>
  <c r="H51" i="1"/>
  <c r="G51" i="1"/>
  <c r="G62" i="1" s="1"/>
  <c r="L43" i="1"/>
  <c r="F43" i="1"/>
  <c r="B43" i="1"/>
  <c r="A43" i="1"/>
  <c r="J42" i="1"/>
  <c r="J43" i="1" s="1"/>
  <c r="I42" i="1"/>
  <c r="H42" i="1"/>
  <c r="H43" i="1" s="1"/>
  <c r="G42" i="1"/>
  <c r="B33" i="1"/>
  <c r="A33" i="1"/>
  <c r="J32" i="1"/>
  <c r="I32" i="1"/>
  <c r="H32" i="1"/>
  <c r="G32" i="1"/>
  <c r="G43" i="1" s="1"/>
  <c r="L24" i="1"/>
  <c r="F24" i="1"/>
  <c r="F196" i="1" s="1"/>
  <c r="B24" i="1"/>
  <c r="A24" i="1"/>
  <c r="J23" i="1"/>
  <c r="J24" i="1" s="1"/>
  <c r="H23" i="1"/>
  <c r="H24" i="1" s="1"/>
  <c r="G23" i="1"/>
  <c r="B14" i="1"/>
  <c r="A14" i="1"/>
  <c r="J13" i="1"/>
  <c r="I13" i="1"/>
  <c r="I24" i="1" s="1"/>
  <c r="H13" i="1"/>
  <c r="G13" i="1"/>
  <c r="G24" i="1" s="1"/>
  <c r="G176" i="1" l="1"/>
  <c r="L196" i="1"/>
  <c r="G196" i="1"/>
  <c r="I81" i="1"/>
  <c r="I196" i="1" s="1"/>
  <c r="I43" i="1"/>
  <c r="J196" i="1"/>
  <c r="H196" i="1"/>
</calcChain>
</file>

<file path=xl/sharedStrings.xml><?xml version="1.0" encoding="utf-8"?>
<sst xmlns="http://schemas.openxmlformats.org/spreadsheetml/2006/main" count="283" uniqueCount="100">
  <si>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</si>
  <si>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</si>
  <si>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</si>
  <si>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</si>
  <si>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</si>
  <si>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</si>
  <si>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</si>
  <si>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</si>
  <si>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</si>
  <si>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</si>
  <si>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</si>
  <si>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</si>
  <si>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</si>
  <si>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</si>
  <si>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</si>
  <si>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</si>
  <si>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</si>
  <si>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</si>
  <si>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</si>
  <si>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</si>
  <si>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</si>
  <si>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</si>
  <si>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</si>
  <si>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</si>
  <si>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</si>
  <si>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</si>
  <si>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</si>
  <si>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</si>
  <si>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</si>
  <si>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</si>
  <si>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</si>
  <si>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</si>
  <si>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</si>
  <si>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</si>
  <si>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</si>
  <si>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</si>
  <si>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</si>
  <si>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Зеленый горошек к/с (доп. гарнир)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</si>
  <si>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</si>
  <si>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</si>
  <si>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</si>
  <si>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</si>
  <si>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</si>
  <si>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</si>
  <si>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</si>
  <si>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</si>
  <si>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</si>
  <si>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</si>
  <si>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</si>
  <si>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</si>
  <si>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</si>
  <si>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</si>
  <si>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</si>
  <si>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</si>
  <si>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Плоды и ягоды свежие (яблоки)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</si>
  <si>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</si>
  <si>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</si>
  <si>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</si>
  <si>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</si>
  <si>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</si>
  <si>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</si>
  <si>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</si>
  <si>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</si>
  <si>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</si>
  <si>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</si>
  <si>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</si>
  <si>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</si>
  <si>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</si>
  <si>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</si>
  <si>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</si>
  <si>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</si>
  <si>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</si>
  <si>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</si>
  <si>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Пельмени мясные отварные с маслом сливочным</t>
  </si>
  <si>
    <t>№390, 391, 392</t>
  </si>
  <si>
    <t>Кофейный напиток с молоком (сахар 20г)</t>
  </si>
  <si>
    <t>№379</t>
  </si>
  <si>
    <t>Хлеб пшеничный</t>
  </si>
  <si>
    <t>Каша пшенная молочная с маслом сливочным</t>
  </si>
  <si>
    <t>180/3</t>
  </si>
  <si>
    <t>№182</t>
  </si>
  <si>
    <t>Чай "Витаминный" с шиповником</t>
  </si>
  <si>
    <t>Плов из говядины с рисовой крупой</t>
  </si>
  <si>
    <t>№265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</si>
  <si>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</si>
  <si>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</si>
  <si>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</si>
  <si>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</si>
  <si>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</si>
  <si>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</si>
  <si>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</si>
  <si>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</si>
  <si>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</si>
  <si>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</si>
  <si>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</si>
  <si>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</si>
  <si>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</si>
  <si>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Среднее значение за период:</t>
  </si>
  <si>
    <t>МБОУ "Татарско-Шатрашанская начальная школа- детский сад" ДМР РТ</t>
  </si>
  <si>
    <t>Алимбикова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</si>
</sst>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FEF2CB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1" fillId="5" borderId="13" xfId="0" applyFont="1" applyFill="1" applyBorder="1" applyAlignment="1">
      <alignment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17" xfId="0" applyFont="1" applyBorder="1"/>
    <xf numFmtId="0" fontId="8" fillId="3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center" vertical="top" wrapText="1"/>
    </xf>
    <xf numFmtId="0" fontId="8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2" xfId="0" applyFont="1" applyBorder="1"/>
    <xf numFmtId="0" fontId="9" fillId="0" borderId="19" xfId="0" applyFont="1" applyBorder="1" applyAlignment="1">
      <alignment horizontal="right"/>
    </xf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8" fillId="0" borderId="25" xfId="0" applyFont="1" applyBorder="1"/>
    <xf numFmtId="0" fontId="8" fillId="0" borderId="19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" fillId="9" borderId="27" xfId="0" applyFont="1" applyFill="1" applyBorder="1" applyAlignment="1">
      <alignment vertical="top" wrapText="1"/>
    </xf>
    <xf numFmtId="0" fontId="1" fillId="9" borderId="27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8" fillId="0" borderId="12" xfId="0" applyFont="1" applyBorder="1" applyAlignment="1">
      <alignment vertical="center"/>
    </xf>
    <xf numFmtId="0" fontId="1" fillId="5" borderId="13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11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8" fillId="0" borderId="19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10" borderId="28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10" fillId="0" borderId="31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17670272" count="1">
        <pm:charStyle name="Обычный" fontId="0" Id="1"/>
      </pm:charStyles>
      <pm:colors xmlns:pm="smNativeData" id="1717670272" count="4">
        <pm:color name="Цвет 24" rgb="4C4C4C"/>
        <pm:color name="Цвет 25" rgb="2D2D2D"/>
        <pm:color name="Цвет 26" rgb="FEF2CB"/>
        <pm:color name="Цвет 27" rgb="D8D8D8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39" sqref="E39"/>
    </sheetView>
  </sheetViews>
  <sheetFormatPr defaultColWidth="12.625" defaultRowHeight="15" customHeight="1" x14ac:dyDescent="0.2"/>
  <cols>
    <col min="1" max="1" width="4.125" customWidth="1"/>
    <col min="2" max="2" width="4.625" customWidth="1"/>
    <col min="3" max="3" width="8" customWidth="1"/>
    <col min="4" max="4" width="10.125" customWidth="1"/>
    <col min="5" max="5" width="46" customWidth="1"/>
    <col min="6" max="6" width="8.125" customWidth="1"/>
    <col min="7" max="7" width="8.75" customWidth="1"/>
    <col min="8" max="8" width="6.625" customWidth="1"/>
    <col min="9" max="9" width="6" customWidth="1"/>
    <col min="10" max="10" width="7.125" customWidth="1"/>
    <col min="11" max="11" width="8.75" customWidth="1"/>
    <col min="12" max="12" width="8" customWidth="1"/>
  </cols>
  <sheetData>
    <row r="1" spans="1:12" ht="12.75" customHeight="1" x14ac:dyDescent="0.2">
      <c r="A1" s="1" t="s">
        <v>0</v>
      </c>
      <c r="B1" s="2"/>
      <c r="C1" s="64" t="s">
        <v>98</v>
      </c>
      <c r="D1" s="65"/>
      <c r="E1" s="66"/>
      <c r="F1" s="3" t="s">
        <v>1</v>
      </c>
      <c r="G1" s="2" t="s">
        <v>2</v>
      </c>
      <c r="H1" s="67" t="s">
        <v>3</v>
      </c>
      <c r="I1" s="65"/>
      <c r="J1" s="65"/>
      <c r="K1" s="66"/>
      <c r="L1" s="2"/>
    </row>
    <row r="2" spans="1:12" ht="12.75" customHeight="1" x14ac:dyDescent="0.2">
      <c r="A2" s="4" t="s">
        <v>4</v>
      </c>
      <c r="B2" s="2"/>
      <c r="C2" s="2"/>
      <c r="D2" s="1"/>
      <c r="E2" s="2"/>
      <c r="F2" s="2"/>
      <c r="G2" s="2" t="s">
        <v>5</v>
      </c>
      <c r="H2" s="67" t="s">
        <v>99</v>
      </c>
      <c r="I2" s="65"/>
      <c r="J2" s="65"/>
      <c r="K2" s="66"/>
      <c r="L2" s="2"/>
    </row>
    <row r="3" spans="1:12" ht="17.25" customHeight="1" x14ac:dyDescent="0.2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/>
      <c r="I3" s="8"/>
      <c r="J3" s="9">
        <v>2024</v>
      </c>
      <c r="K3" s="1"/>
      <c r="L3" s="2"/>
    </row>
    <row r="4" spans="1:12" ht="12.75" customHeight="1" x14ac:dyDescent="0.2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10.199999999999999</v>
      </c>
      <c r="H6" s="20">
        <v>12.93</v>
      </c>
      <c r="I6" s="20">
        <v>13.79</v>
      </c>
      <c r="J6" s="20">
        <v>198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25"/>
      <c r="E7" s="26" t="s">
        <v>28</v>
      </c>
      <c r="F7" s="27" t="s">
        <v>29</v>
      </c>
      <c r="G7" s="27">
        <v>5.7</v>
      </c>
      <c r="H7" s="27">
        <v>4.3</v>
      </c>
      <c r="I7" s="27">
        <v>31.99</v>
      </c>
      <c r="J7" s="27">
        <v>189.3</v>
      </c>
      <c r="K7" s="28" t="s">
        <v>30</v>
      </c>
      <c r="L7" s="27"/>
    </row>
    <row r="8" spans="1:12" ht="12.75" customHeight="1" x14ac:dyDescent="0.25">
      <c r="A8" s="22"/>
      <c r="B8" s="23"/>
      <c r="C8" s="24"/>
      <c r="D8" s="29" t="s">
        <v>31</v>
      </c>
      <c r="E8" s="26" t="s">
        <v>32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 t="s">
        <v>33</v>
      </c>
      <c r="L8" s="27"/>
    </row>
    <row r="9" spans="1:12" ht="12.75" customHeight="1" x14ac:dyDescent="0.25">
      <c r="A9" s="22"/>
      <c r="B9" s="23"/>
      <c r="C9" s="24"/>
      <c r="D9" s="29" t="s">
        <v>34</v>
      </c>
      <c r="E9" s="26" t="s">
        <v>35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/>
      <c r="L9" s="27"/>
    </row>
    <row r="10" spans="1:12" ht="12.75" customHeight="1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 t="s">
        <v>37</v>
      </c>
      <c r="F11" s="27">
        <v>40</v>
      </c>
      <c r="G11" s="27">
        <v>1.19</v>
      </c>
      <c r="H11" s="27">
        <v>2.08</v>
      </c>
      <c r="I11" s="27">
        <v>2.5</v>
      </c>
      <c r="J11" s="27">
        <v>33.44</v>
      </c>
      <c r="K11" s="28" t="s">
        <v>27</v>
      </c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38</v>
      </c>
      <c r="E13" s="34"/>
      <c r="F13" s="35">
        <v>515</v>
      </c>
      <c r="G13" s="35">
        <f>SUM(G6:G12)</f>
        <v>19.73</v>
      </c>
      <c r="H13" s="35">
        <f>19.73</f>
        <v>19.73</v>
      </c>
      <c r="I13" s="35">
        <f>19.73</f>
        <v>19.73</v>
      </c>
      <c r="J13" s="35">
        <f>19.73</f>
        <v>19.73</v>
      </c>
      <c r="K13" s="36"/>
      <c r="L13" s="35">
        <v>66.760000000000005</v>
      </c>
    </row>
    <row r="14" spans="1:12" ht="12.75" customHeight="1" x14ac:dyDescent="0.25">
      <c r="A14" s="37">
        <f>A6</f>
        <v>1</v>
      </c>
      <c r="B14" s="38">
        <f>B6</f>
        <v>1</v>
      </c>
      <c r="C14" s="39" t="s">
        <v>39</v>
      </c>
      <c r="D14" s="40" t="s">
        <v>40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40" t="s">
        <v>41</v>
      </c>
      <c r="E15" s="26"/>
      <c r="F15" s="41"/>
      <c r="G15" s="41"/>
      <c r="H15" s="41"/>
      <c r="I15" s="41"/>
      <c r="J15" s="41"/>
      <c r="K15" s="42"/>
      <c r="L15" s="27"/>
    </row>
    <row r="16" spans="1:12" ht="12.75" customHeight="1" x14ac:dyDescent="0.25">
      <c r="A16" s="22"/>
      <c r="B16" s="23"/>
      <c r="C16" s="24"/>
      <c r="D16" s="40" t="s">
        <v>42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40" t="s">
        <v>43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40" t="s">
        <v>44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40" t="s">
        <v>45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40" t="s">
        <v>46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38</v>
      </c>
      <c r="E23" s="34"/>
      <c r="F23" s="35"/>
      <c r="G23" s="35">
        <f>SUM(G14:G22)</f>
        <v>0</v>
      </c>
      <c r="H23" s="35">
        <f>SUM(H14:H22)</f>
        <v>0</v>
      </c>
      <c r="I23" s="35"/>
      <c r="J23" s="35">
        <f>SUM(J14:J22)</f>
        <v>0</v>
      </c>
      <c r="K23" s="36"/>
      <c r="L23" s="35"/>
    </row>
    <row r="24" spans="1:12" ht="12.75" customHeight="1" x14ac:dyDescent="0.2">
      <c r="A24" s="43">
        <f>A6</f>
        <v>1</v>
      </c>
      <c r="B24" s="44">
        <f>B6</f>
        <v>1</v>
      </c>
      <c r="C24" s="59" t="s">
        <v>47</v>
      </c>
      <c r="D24" s="60"/>
      <c r="E24" s="45"/>
      <c r="F24" s="46">
        <f>F13+F23</f>
        <v>515</v>
      </c>
      <c r="G24" s="46">
        <f>G13+G23</f>
        <v>19.73</v>
      </c>
      <c r="H24" s="46">
        <f>H13+H23</f>
        <v>19.73</v>
      </c>
      <c r="I24" s="46">
        <f>I13+I23</f>
        <v>19.73</v>
      </c>
      <c r="J24" s="46">
        <f>J13+J23</f>
        <v>19.73</v>
      </c>
      <c r="K24" s="46"/>
      <c r="L24" s="46">
        <f>L13+L23</f>
        <v>66.760000000000005</v>
      </c>
    </row>
    <row r="25" spans="1:12" ht="12.75" customHeight="1" x14ac:dyDescent="0.25">
      <c r="A25" s="47">
        <v>1</v>
      </c>
      <c r="B25" s="23">
        <v>2</v>
      </c>
      <c r="C25" s="17" t="s">
        <v>24</v>
      </c>
      <c r="D25" s="48" t="s">
        <v>25</v>
      </c>
      <c r="E25" s="49" t="s">
        <v>48</v>
      </c>
      <c r="F25" s="50" t="s">
        <v>49</v>
      </c>
      <c r="G25" s="50">
        <v>12.92</v>
      </c>
      <c r="H25" s="50">
        <v>14.39</v>
      </c>
      <c r="I25" s="50">
        <v>31.09</v>
      </c>
      <c r="J25" s="50">
        <v>292.26</v>
      </c>
      <c r="K25" s="51" t="s">
        <v>50</v>
      </c>
      <c r="L25" s="20"/>
    </row>
    <row r="26" spans="1:12" ht="12.75" customHeight="1" x14ac:dyDescent="0.25">
      <c r="A26" s="47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7"/>
      <c r="B27" s="23"/>
      <c r="C27" s="24"/>
      <c r="D27" s="29" t="s">
        <v>31</v>
      </c>
      <c r="E27" s="26" t="s">
        <v>51</v>
      </c>
      <c r="F27" s="27" t="s">
        <v>52</v>
      </c>
      <c r="G27" s="27">
        <v>7.0000000000000007E-2</v>
      </c>
      <c r="H27" s="27">
        <v>0.02</v>
      </c>
      <c r="I27" s="27">
        <v>10.01</v>
      </c>
      <c r="J27" s="27">
        <v>40</v>
      </c>
      <c r="K27" s="28" t="s">
        <v>53</v>
      </c>
      <c r="L27" s="27"/>
    </row>
    <row r="28" spans="1:12" ht="12.75" customHeight="1" x14ac:dyDescent="0.25">
      <c r="A28" s="47"/>
      <c r="B28" s="23"/>
      <c r="C28" s="24"/>
      <c r="D28" s="29" t="s">
        <v>34</v>
      </c>
      <c r="E28" s="26" t="s">
        <v>35</v>
      </c>
      <c r="F28" s="27">
        <v>40</v>
      </c>
      <c r="G28" s="27">
        <v>2.64</v>
      </c>
      <c r="H28" s="27">
        <v>0.48</v>
      </c>
      <c r="I28" s="27">
        <v>15.84</v>
      </c>
      <c r="J28" s="27">
        <v>79.2</v>
      </c>
      <c r="K28" s="28"/>
      <c r="L28" s="27"/>
    </row>
    <row r="29" spans="1:12" ht="12.75" customHeight="1" x14ac:dyDescent="0.25">
      <c r="A29" s="47"/>
      <c r="B29" s="23"/>
      <c r="C29" s="24"/>
      <c r="D29" s="29" t="s">
        <v>36</v>
      </c>
      <c r="E29" s="26" t="s">
        <v>54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/>
      <c r="L29" s="27"/>
    </row>
    <row r="30" spans="1:12" ht="12.75" customHeight="1" x14ac:dyDescent="0.25">
      <c r="A30" s="47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7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52"/>
      <c r="B32" s="31"/>
      <c r="C32" s="32"/>
      <c r="D32" s="33" t="s">
        <v>38</v>
      </c>
      <c r="E32" s="34"/>
      <c r="F32" s="35">
        <v>540</v>
      </c>
      <c r="G32" s="35">
        <f>SUM(G25:G31)</f>
        <v>16.03</v>
      </c>
      <c r="H32" s="35">
        <f>SUM(H25:H31)</f>
        <v>15.290000000000001</v>
      </c>
      <c r="I32" s="35">
        <f>SUM(I25:I31)</f>
        <v>66.739999999999995</v>
      </c>
      <c r="J32" s="35">
        <f>SUM(J25:J31)</f>
        <v>458.46</v>
      </c>
      <c r="K32" s="36"/>
      <c r="L32" s="35">
        <v>66.760000000000005</v>
      </c>
    </row>
    <row r="33" spans="1:12" ht="12.75" customHeight="1" x14ac:dyDescent="0.25">
      <c r="A33" s="38">
        <f>A25</f>
        <v>1</v>
      </c>
      <c r="B33" s="38">
        <f>B25</f>
        <v>2</v>
      </c>
      <c r="C33" s="39" t="s">
        <v>39</v>
      </c>
      <c r="D33" s="29" t="s">
        <v>40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7"/>
      <c r="B34" s="23"/>
      <c r="C34" s="24"/>
      <c r="D34" s="29" t="s">
        <v>41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7"/>
      <c r="B35" s="23"/>
      <c r="C35" s="24"/>
      <c r="D35" s="29" t="s">
        <v>42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7"/>
      <c r="B36" s="23"/>
      <c r="C36" s="24"/>
      <c r="D36" s="29" t="s">
        <v>43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7"/>
      <c r="B37" s="23"/>
      <c r="C37" s="24"/>
      <c r="D37" s="29" t="s">
        <v>44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7"/>
      <c r="B38" s="23"/>
      <c r="C38" s="24"/>
      <c r="D38" s="29" t="s">
        <v>45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7"/>
      <c r="B39" s="23"/>
      <c r="C39" s="24"/>
      <c r="D39" s="29" t="s">
        <v>46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7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7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52"/>
      <c r="B42" s="31"/>
      <c r="C42" s="32"/>
      <c r="D42" s="33" t="s">
        <v>38</v>
      </c>
      <c r="E42" s="34"/>
      <c r="F42" s="35"/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/>
    </row>
    <row r="43" spans="1:12" ht="15.75" customHeight="1" x14ac:dyDescent="0.2">
      <c r="A43" s="53">
        <f>A25</f>
        <v>1</v>
      </c>
      <c r="B43" s="53">
        <f>B25</f>
        <v>2</v>
      </c>
      <c r="C43" s="59" t="s">
        <v>47</v>
      </c>
      <c r="D43" s="60"/>
      <c r="E43" s="45"/>
      <c r="F43" s="46">
        <f>F32+F42</f>
        <v>540</v>
      </c>
      <c r="G43" s="46">
        <f>G32+G42</f>
        <v>16.03</v>
      </c>
      <c r="H43" s="46">
        <f>H32+H42</f>
        <v>15.290000000000001</v>
      </c>
      <c r="I43" s="46">
        <f>I32+I42</f>
        <v>66.739999999999995</v>
      </c>
      <c r="J43" s="46">
        <f>J32+J42</f>
        <v>458.46</v>
      </c>
      <c r="K43" s="46"/>
      <c r="L43" s="46">
        <f>L32+L42</f>
        <v>66.760000000000005</v>
      </c>
    </row>
    <row r="44" spans="1:12" ht="12.75" customHeight="1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55</v>
      </c>
      <c r="F44" s="20" t="s">
        <v>56</v>
      </c>
      <c r="G44" s="20">
        <v>10.39</v>
      </c>
      <c r="H44" s="20">
        <v>14.79</v>
      </c>
      <c r="I44" s="20">
        <v>10.3</v>
      </c>
      <c r="J44" s="20">
        <v>221</v>
      </c>
      <c r="K44" s="21" t="s">
        <v>57</v>
      </c>
      <c r="L44" s="20"/>
    </row>
    <row r="45" spans="1:12" ht="12.75" customHeight="1" x14ac:dyDescent="0.25">
      <c r="A45" s="22"/>
      <c r="B45" s="23"/>
      <c r="C45" s="24"/>
      <c r="D45" s="25"/>
      <c r="E45" s="26" t="s">
        <v>58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28" t="s">
        <v>59</v>
      </c>
      <c r="L45" s="27"/>
    </row>
    <row r="46" spans="1:12" ht="12.75" customHeight="1" x14ac:dyDescent="0.25">
      <c r="A46" s="22"/>
      <c r="B46" s="23"/>
      <c r="C46" s="24"/>
      <c r="D46" s="29" t="s">
        <v>31</v>
      </c>
      <c r="E46" s="26" t="s">
        <v>60</v>
      </c>
      <c r="F46" s="27" t="s">
        <v>61</v>
      </c>
      <c r="G46" s="27">
        <v>0.11000000000000001</v>
      </c>
      <c r="H46" s="27">
        <v>0.02</v>
      </c>
      <c r="I46" s="27">
        <v>10.15</v>
      </c>
      <c r="J46" s="27">
        <v>41.32</v>
      </c>
      <c r="K46" s="28" t="s">
        <v>62</v>
      </c>
      <c r="L46" s="27"/>
    </row>
    <row r="47" spans="1:12" ht="12.75" customHeight="1" x14ac:dyDescent="0.25">
      <c r="A47" s="22"/>
      <c r="B47" s="23"/>
      <c r="C47" s="24"/>
      <c r="D47" s="29" t="s">
        <v>34</v>
      </c>
      <c r="E47" s="26" t="s">
        <v>35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/>
      <c r="F48" s="27"/>
      <c r="G48" s="27"/>
      <c r="H48" s="27"/>
      <c r="I48" s="27"/>
      <c r="J48" s="27"/>
      <c r="K48" s="28"/>
      <c r="L48" s="27"/>
    </row>
    <row r="49" spans="1:12" ht="12.75" customHeight="1" x14ac:dyDescent="0.25">
      <c r="A49" s="22"/>
      <c r="B49" s="23"/>
      <c r="C49" s="24"/>
      <c r="D49" s="25"/>
      <c r="E49" s="26" t="s">
        <v>63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28" t="s">
        <v>64</v>
      </c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38</v>
      </c>
      <c r="E51" s="34"/>
      <c r="F51" s="35">
        <v>510</v>
      </c>
      <c r="G51" s="35">
        <f>SUM(G44:G50)</f>
        <v>20.2</v>
      </c>
      <c r="H51" s="35">
        <f>SUM(H44:H50)</f>
        <v>20.36</v>
      </c>
      <c r="I51" s="35">
        <f>SUM(I44:I50)</f>
        <v>79.97</v>
      </c>
      <c r="J51" s="35">
        <f>SUM(J44:J50)</f>
        <v>609.65</v>
      </c>
      <c r="K51" s="36"/>
      <c r="L51" s="35">
        <v>66.760000000000005</v>
      </c>
    </row>
    <row r="52" spans="1:12" ht="12.75" customHeight="1" x14ac:dyDescent="0.25">
      <c r="A52" s="37">
        <f>A44</f>
        <v>1</v>
      </c>
      <c r="B52" s="38">
        <f>B44</f>
        <v>3</v>
      </c>
      <c r="C52" s="39" t="s">
        <v>39</v>
      </c>
      <c r="D52" s="29" t="s">
        <v>40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41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42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43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44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45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46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38</v>
      </c>
      <c r="E61" s="34"/>
      <c r="F61" s="35">
        <v>490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/>
    </row>
    <row r="62" spans="1:12" ht="15.75" customHeight="1" x14ac:dyDescent="0.2">
      <c r="A62" s="43">
        <f>A44</f>
        <v>1</v>
      </c>
      <c r="B62" s="44">
        <f>B44</f>
        <v>3</v>
      </c>
      <c r="C62" s="59" t="s">
        <v>47</v>
      </c>
      <c r="D62" s="60"/>
      <c r="E62" s="45"/>
      <c r="F62" s="46">
        <f>F51+F61</f>
        <v>1000</v>
      </c>
      <c r="G62" s="46">
        <f>G51+G61</f>
        <v>20.2</v>
      </c>
      <c r="H62" s="46">
        <f>H51+H61</f>
        <v>20.36</v>
      </c>
      <c r="I62" s="46">
        <f>I51+I61</f>
        <v>79.97</v>
      </c>
      <c r="J62" s="46">
        <f>J51+J61</f>
        <v>609.65</v>
      </c>
      <c r="K62" s="46"/>
      <c r="L62" s="46">
        <f>L51+L61</f>
        <v>66.760000000000005</v>
      </c>
    </row>
    <row r="63" spans="1:12" ht="12.75" customHeight="1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26</v>
      </c>
      <c r="F63" s="20">
        <v>90</v>
      </c>
      <c r="G63" s="20">
        <v>10.199999999999999</v>
      </c>
      <c r="H63" s="20">
        <v>12.93</v>
      </c>
      <c r="I63" s="20">
        <v>13.79</v>
      </c>
      <c r="J63" s="20">
        <v>198</v>
      </c>
      <c r="K63" s="21" t="s">
        <v>27</v>
      </c>
      <c r="L63" s="20"/>
    </row>
    <row r="64" spans="1:12" ht="12.75" customHeight="1" x14ac:dyDescent="0.25">
      <c r="A64" s="22"/>
      <c r="B64" s="23"/>
      <c r="C64" s="24"/>
      <c r="D64" s="25"/>
      <c r="E64" s="26" t="s">
        <v>65</v>
      </c>
      <c r="F64" s="27" t="s">
        <v>66</v>
      </c>
      <c r="G64" s="27">
        <v>4.1100000000000003</v>
      </c>
      <c r="H64" s="27">
        <v>3.55</v>
      </c>
      <c r="I64" s="27">
        <v>30.79</v>
      </c>
      <c r="J64" s="27">
        <v>202.8</v>
      </c>
      <c r="K64" s="28" t="s">
        <v>67</v>
      </c>
      <c r="L64" s="27"/>
    </row>
    <row r="65" spans="1:12" ht="12.75" customHeight="1" x14ac:dyDescent="0.25">
      <c r="A65" s="22"/>
      <c r="B65" s="23"/>
      <c r="C65" s="24"/>
      <c r="D65" s="29" t="s">
        <v>31</v>
      </c>
      <c r="E65" s="26" t="s">
        <v>68</v>
      </c>
      <c r="F65" s="27" t="s">
        <v>69</v>
      </c>
      <c r="G65" s="27">
        <v>0.11000000000000001</v>
      </c>
      <c r="H65" s="27">
        <v>0.06</v>
      </c>
      <c r="I65" s="27">
        <v>10.98</v>
      </c>
      <c r="J65" s="27">
        <v>44.7</v>
      </c>
      <c r="K65" s="28" t="s">
        <v>53</v>
      </c>
      <c r="L65" s="27"/>
    </row>
    <row r="66" spans="1:12" ht="12.75" customHeight="1" x14ac:dyDescent="0.25">
      <c r="A66" s="22"/>
      <c r="B66" s="23"/>
      <c r="C66" s="24"/>
      <c r="D66" s="29" t="s">
        <v>34</v>
      </c>
      <c r="E66" s="26" t="s">
        <v>70</v>
      </c>
      <c r="F66" s="27">
        <v>20</v>
      </c>
      <c r="G66" s="27">
        <v>1.52</v>
      </c>
      <c r="H66" s="27">
        <v>0.16</v>
      </c>
      <c r="I66" s="27">
        <v>9.84</v>
      </c>
      <c r="J66" s="27">
        <v>47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/>
      <c r="F67" s="27"/>
      <c r="G67" s="27"/>
      <c r="H67" s="27"/>
      <c r="I67" s="27"/>
      <c r="J67" s="27"/>
      <c r="K67" s="28"/>
      <c r="L67" s="27"/>
    </row>
    <row r="68" spans="1:12" ht="12.75" customHeight="1" x14ac:dyDescent="0.25">
      <c r="A68" s="22"/>
      <c r="B68" s="23"/>
      <c r="C68" s="24"/>
      <c r="D68" s="25"/>
      <c r="E68" s="26" t="s">
        <v>35</v>
      </c>
      <c r="F68" s="27">
        <v>30</v>
      </c>
      <c r="G68" s="27">
        <v>1.98</v>
      </c>
      <c r="H68" s="27">
        <v>0.36</v>
      </c>
      <c r="I68" s="27">
        <v>11.88</v>
      </c>
      <c r="J68" s="27">
        <v>59.4</v>
      </c>
      <c r="K68" s="28"/>
      <c r="L68" s="27"/>
    </row>
    <row r="69" spans="1:12" ht="12.75" customHeight="1" x14ac:dyDescent="0.25">
      <c r="A69" s="22"/>
      <c r="B69" s="23"/>
      <c r="C69" s="24"/>
      <c r="D69" s="25"/>
      <c r="E69" s="26" t="s">
        <v>71</v>
      </c>
      <c r="F69" s="27">
        <v>60</v>
      </c>
      <c r="G69" s="27">
        <v>0.84000000000000008</v>
      </c>
      <c r="H69" s="27">
        <v>3.61</v>
      </c>
      <c r="I69" s="27">
        <v>4.96</v>
      </c>
      <c r="J69" s="27">
        <v>55.68</v>
      </c>
      <c r="K69" s="28" t="s">
        <v>72</v>
      </c>
      <c r="L69" s="27"/>
    </row>
    <row r="70" spans="1:12" ht="12.75" customHeight="1" x14ac:dyDescent="0.25">
      <c r="A70" s="30"/>
      <c r="B70" s="31"/>
      <c r="C70" s="32"/>
      <c r="D70" s="33" t="s">
        <v>38</v>
      </c>
      <c r="E70" s="34"/>
      <c r="F70" s="35">
        <v>553</v>
      </c>
      <c r="G70" s="35">
        <f>SUM(G63:G69)</f>
        <v>18.759999999999998</v>
      </c>
      <c r="H70" s="35">
        <f>SUM(H63:H69)</f>
        <v>20.669999999999998</v>
      </c>
      <c r="I70" s="35">
        <f>SUM(I63:I69)</f>
        <v>82.24</v>
      </c>
      <c r="J70" s="35">
        <f>SUM(J63:J69)</f>
        <v>607.57999999999993</v>
      </c>
      <c r="K70" s="36"/>
      <c r="L70" s="35">
        <v>66.760000000000005</v>
      </c>
    </row>
    <row r="71" spans="1:12" ht="12.75" customHeight="1" x14ac:dyDescent="0.25">
      <c r="A71" s="37">
        <f>A63</f>
        <v>1</v>
      </c>
      <c r="B71" s="38">
        <f>B63</f>
        <v>4</v>
      </c>
      <c r="C71" s="39" t="s">
        <v>39</v>
      </c>
      <c r="D71" s="29" t="s">
        <v>40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40" t="s">
        <v>41</v>
      </c>
      <c r="E72" s="54"/>
      <c r="F72" s="41"/>
      <c r="G72" s="41"/>
      <c r="H72" s="41"/>
      <c r="I72" s="41"/>
      <c r="J72" s="41"/>
      <c r="K72" s="42"/>
      <c r="L72" s="27"/>
    </row>
    <row r="73" spans="1:12" ht="12.75" customHeight="1" x14ac:dyDescent="0.25">
      <c r="A73" s="22"/>
      <c r="B73" s="23"/>
      <c r="C73" s="24"/>
      <c r="D73" s="29" t="s">
        <v>42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43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44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45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46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38</v>
      </c>
      <c r="E80" s="34"/>
      <c r="F80" s="35"/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/>
    </row>
    <row r="81" spans="1:12" ht="15.75" customHeight="1" x14ac:dyDescent="0.2">
      <c r="A81" s="43">
        <f>A63</f>
        <v>1</v>
      </c>
      <c r="B81" s="44">
        <f>B63</f>
        <v>4</v>
      </c>
      <c r="C81" s="59" t="s">
        <v>47</v>
      </c>
      <c r="D81" s="60"/>
      <c r="E81" s="45"/>
      <c r="F81" s="46">
        <f>F70+F80</f>
        <v>553</v>
      </c>
      <c r="G81" s="46">
        <f>G70+G80</f>
        <v>18.759999999999998</v>
      </c>
      <c r="H81" s="46">
        <f>H70+H80</f>
        <v>20.669999999999998</v>
      </c>
      <c r="I81" s="46">
        <f>I70+I80</f>
        <v>82.24</v>
      </c>
      <c r="J81" s="46">
        <f>J70+J80</f>
        <v>607.57999999999993</v>
      </c>
      <c r="K81" s="46"/>
      <c r="L81" s="46">
        <f>L70+L80</f>
        <v>66.760000000000005</v>
      </c>
    </row>
    <row r="82" spans="1:12" ht="12.75" customHeight="1" x14ac:dyDescent="0.25">
      <c r="A82" s="15">
        <v>1</v>
      </c>
      <c r="B82" s="16">
        <v>5</v>
      </c>
      <c r="C82" s="17" t="s">
        <v>24</v>
      </c>
      <c r="D82" s="48" t="s">
        <v>25</v>
      </c>
      <c r="E82" s="49" t="s">
        <v>73</v>
      </c>
      <c r="F82" s="50" t="s">
        <v>29</v>
      </c>
      <c r="G82" s="50">
        <v>8.7899999999999991</v>
      </c>
      <c r="H82" s="50">
        <v>11.2</v>
      </c>
      <c r="I82" s="50">
        <v>31.4</v>
      </c>
      <c r="J82" s="50">
        <v>295.64999999999998</v>
      </c>
      <c r="K82" s="51" t="s">
        <v>74</v>
      </c>
      <c r="L82" s="20"/>
    </row>
    <row r="83" spans="1:12" ht="12.75" customHeight="1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2.75" customHeight="1" x14ac:dyDescent="0.25">
      <c r="A84" s="22"/>
      <c r="B84" s="23"/>
      <c r="C84" s="24"/>
      <c r="D84" s="29" t="s">
        <v>31</v>
      </c>
      <c r="E84" s="26" t="s">
        <v>75</v>
      </c>
      <c r="F84" s="27">
        <v>200</v>
      </c>
      <c r="G84" s="27">
        <v>3.17</v>
      </c>
      <c r="H84" s="27">
        <v>2.68</v>
      </c>
      <c r="I84" s="27">
        <v>15.95</v>
      </c>
      <c r="J84" s="27">
        <v>100.6</v>
      </c>
      <c r="K84" s="28" t="s">
        <v>76</v>
      </c>
      <c r="L84" s="27"/>
    </row>
    <row r="85" spans="1:12" ht="12.75" customHeight="1" x14ac:dyDescent="0.25">
      <c r="A85" s="22"/>
      <c r="B85" s="23"/>
      <c r="C85" s="24"/>
      <c r="D85" s="29" t="s">
        <v>34</v>
      </c>
      <c r="E85" s="26" t="s">
        <v>35</v>
      </c>
      <c r="F85" s="27">
        <v>30</v>
      </c>
      <c r="G85" s="27">
        <v>1.98</v>
      </c>
      <c r="H85" s="27">
        <v>0.36</v>
      </c>
      <c r="I85" s="27">
        <v>11.88</v>
      </c>
      <c r="J85" s="27">
        <v>59.4</v>
      </c>
      <c r="K85" s="28"/>
      <c r="L85" s="27"/>
    </row>
    <row r="86" spans="1:12" ht="12.75" customHeight="1" x14ac:dyDescent="0.25">
      <c r="A86" s="22"/>
      <c r="B86" s="23"/>
      <c r="C86" s="24"/>
      <c r="D86" s="29" t="s">
        <v>36</v>
      </c>
      <c r="E86" s="26" t="s">
        <v>54</v>
      </c>
      <c r="F86" s="27">
        <v>100</v>
      </c>
      <c r="G86" s="27">
        <v>0.4</v>
      </c>
      <c r="H86" s="27">
        <v>0.4</v>
      </c>
      <c r="I86" s="27">
        <v>9.8000000000000007</v>
      </c>
      <c r="J86" s="27">
        <v>47</v>
      </c>
      <c r="K86" s="28"/>
      <c r="L86" s="27"/>
    </row>
    <row r="87" spans="1:12" ht="12.75" customHeight="1" x14ac:dyDescent="0.25">
      <c r="A87" s="22"/>
      <c r="B87" s="23"/>
      <c r="C87" s="24"/>
      <c r="D87" s="25"/>
      <c r="E87" s="26" t="s">
        <v>63</v>
      </c>
      <c r="F87" s="27">
        <v>15</v>
      </c>
      <c r="G87" s="27">
        <v>3.95</v>
      </c>
      <c r="H87" s="27">
        <v>3.99</v>
      </c>
      <c r="I87" s="27">
        <v>0</v>
      </c>
      <c r="J87" s="27">
        <v>51.5</v>
      </c>
      <c r="K87" s="28" t="s">
        <v>64</v>
      </c>
      <c r="L87" s="27"/>
    </row>
    <row r="88" spans="1:12" ht="12.75" customHeight="1" x14ac:dyDescent="0.25">
      <c r="A88" s="22"/>
      <c r="B88" s="23"/>
      <c r="C88" s="24"/>
      <c r="D88" s="25"/>
      <c r="E88" s="26" t="s">
        <v>77</v>
      </c>
      <c r="F88" s="27">
        <v>25</v>
      </c>
      <c r="G88" s="27">
        <v>1.9</v>
      </c>
      <c r="H88" s="27">
        <v>0.2</v>
      </c>
      <c r="I88" s="27">
        <v>12.3</v>
      </c>
      <c r="J88" s="27">
        <v>58.75</v>
      </c>
      <c r="K88" s="28"/>
      <c r="L88" s="27"/>
    </row>
    <row r="89" spans="1:12" ht="12.75" customHeight="1" x14ac:dyDescent="0.25">
      <c r="A89" s="30"/>
      <c r="B89" s="31"/>
      <c r="C89" s="32"/>
      <c r="D89" s="33" t="s">
        <v>38</v>
      </c>
      <c r="E89" s="34"/>
      <c r="F89" s="35">
        <v>525</v>
      </c>
      <c r="G89" s="35">
        <f>SUM(G82:G88)</f>
        <v>20.189999999999998</v>
      </c>
      <c r="H89" s="35">
        <f>SUM(H82:H88)</f>
        <v>18.829999999999998</v>
      </c>
      <c r="I89" s="35">
        <f>SUM(I82:I88)</f>
        <v>81.33</v>
      </c>
      <c r="J89" s="35">
        <f>SUM(J82:J88)</f>
        <v>612.9</v>
      </c>
      <c r="K89" s="36"/>
      <c r="L89" s="35">
        <v>66.760000000000005</v>
      </c>
    </row>
    <row r="90" spans="1:12" ht="12.75" customHeight="1" x14ac:dyDescent="0.25">
      <c r="A90" s="37">
        <f>A82</f>
        <v>1</v>
      </c>
      <c r="B90" s="38">
        <f>B82</f>
        <v>5</v>
      </c>
      <c r="C90" s="39" t="s">
        <v>39</v>
      </c>
      <c r="D90" s="29" t="s">
        <v>40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41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42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43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44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45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46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38</v>
      </c>
      <c r="E99" s="34"/>
      <c r="F99" s="35"/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/>
    </row>
    <row r="100" spans="1:12" ht="15.75" customHeight="1" x14ac:dyDescent="0.2">
      <c r="A100" s="43">
        <f>A82</f>
        <v>1</v>
      </c>
      <c r="B100" s="44">
        <f>B82</f>
        <v>5</v>
      </c>
      <c r="C100" s="59" t="s">
        <v>47</v>
      </c>
      <c r="D100" s="60"/>
      <c r="E100" s="45"/>
      <c r="F100" s="46">
        <f>F89+F99</f>
        <v>525</v>
      </c>
      <c r="G100" s="46">
        <f>G89+G99</f>
        <v>20.189999999999998</v>
      </c>
      <c r="H100" s="46">
        <f>H89+H99</f>
        <v>18.829999999999998</v>
      </c>
      <c r="I100" s="46">
        <f>I89+I99</f>
        <v>81.33</v>
      </c>
      <c r="J100" s="46">
        <f>J89+J99</f>
        <v>612.9</v>
      </c>
      <c r="K100" s="46"/>
      <c r="L100" s="46">
        <f>L89+L99</f>
        <v>66.760000000000005</v>
      </c>
    </row>
    <row r="101" spans="1:12" ht="12.75" customHeight="1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26</v>
      </c>
      <c r="F101" s="20">
        <v>90</v>
      </c>
      <c r="G101" s="20">
        <v>10.199999999999999</v>
      </c>
      <c r="H101" s="20">
        <v>12.93</v>
      </c>
      <c r="I101" s="20">
        <v>13.79</v>
      </c>
      <c r="J101" s="20">
        <v>198</v>
      </c>
      <c r="K101" s="21" t="s">
        <v>27</v>
      </c>
      <c r="L101" s="20"/>
    </row>
    <row r="102" spans="1:12" ht="12.75" customHeight="1" x14ac:dyDescent="0.25">
      <c r="A102" s="22"/>
      <c r="B102" s="23"/>
      <c r="C102" s="24"/>
      <c r="D102" s="25"/>
      <c r="E102" s="26" t="s">
        <v>78</v>
      </c>
      <c r="F102" s="27" t="s">
        <v>79</v>
      </c>
      <c r="G102" s="27">
        <v>4.09</v>
      </c>
      <c r="H102" s="27">
        <v>5.08</v>
      </c>
      <c r="I102" s="27">
        <v>37.26</v>
      </c>
      <c r="J102" s="27">
        <v>216.9</v>
      </c>
      <c r="K102" s="28" t="s">
        <v>80</v>
      </c>
      <c r="L102" s="27"/>
    </row>
    <row r="103" spans="1:12" ht="12.75" customHeight="1" x14ac:dyDescent="0.25">
      <c r="A103" s="22"/>
      <c r="B103" s="23"/>
      <c r="C103" s="24"/>
      <c r="D103" s="29" t="s">
        <v>31</v>
      </c>
      <c r="E103" s="26" t="s">
        <v>81</v>
      </c>
      <c r="F103" s="27" t="s">
        <v>61</v>
      </c>
      <c r="G103" s="27">
        <v>0.24</v>
      </c>
      <c r="H103" s="27">
        <v>0.09</v>
      </c>
      <c r="I103" s="27">
        <v>12.43</v>
      </c>
      <c r="J103" s="27">
        <v>54.2</v>
      </c>
      <c r="K103" s="28" t="s">
        <v>53</v>
      </c>
      <c r="L103" s="27"/>
    </row>
    <row r="104" spans="1:12" ht="12.75" customHeight="1" x14ac:dyDescent="0.25">
      <c r="A104" s="22"/>
      <c r="B104" s="23"/>
      <c r="C104" s="24"/>
      <c r="D104" s="29" t="s">
        <v>34</v>
      </c>
      <c r="E104" s="26" t="s">
        <v>35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28"/>
      <c r="L104" s="27"/>
    </row>
    <row r="105" spans="1:12" ht="12.75" customHeight="1" x14ac:dyDescent="0.25">
      <c r="A105" s="22"/>
      <c r="B105" s="23"/>
      <c r="C105" s="24"/>
      <c r="D105" s="29" t="s">
        <v>36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 t="s">
        <v>77</v>
      </c>
      <c r="F106" s="27">
        <v>25</v>
      </c>
      <c r="G106" s="27">
        <v>1.9</v>
      </c>
      <c r="H106" s="27">
        <v>0.2</v>
      </c>
      <c r="I106" s="27">
        <v>12.3</v>
      </c>
      <c r="J106" s="27">
        <v>58.75</v>
      </c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38</v>
      </c>
      <c r="E108" s="34"/>
      <c r="F108" s="35">
        <v>528</v>
      </c>
      <c r="G108" s="35">
        <f>SUM(G101:G107)</f>
        <v>18.409999999999997</v>
      </c>
      <c r="H108" s="35">
        <f>SUM(H101:H107)</f>
        <v>18.659999999999997</v>
      </c>
      <c r="I108" s="35">
        <f>SUM(I101:I107)</f>
        <v>87.66</v>
      </c>
      <c r="J108" s="35">
        <f>SUM(J101:J107)</f>
        <v>587.25</v>
      </c>
      <c r="K108" s="36"/>
      <c r="L108" s="35">
        <v>66.760000000000005</v>
      </c>
    </row>
    <row r="109" spans="1:12" ht="12.75" customHeight="1" x14ac:dyDescent="0.25">
      <c r="A109" s="37">
        <f>A101</f>
        <v>2</v>
      </c>
      <c r="B109" s="38">
        <f>B101</f>
        <v>1</v>
      </c>
      <c r="C109" s="39" t="s">
        <v>39</v>
      </c>
      <c r="D109" s="29" t="s">
        <v>40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40" t="s">
        <v>41</v>
      </c>
      <c r="E110" s="54"/>
      <c r="F110" s="41"/>
      <c r="G110" s="41"/>
      <c r="H110" s="41"/>
      <c r="I110" s="41"/>
      <c r="J110" s="41"/>
      <c r="K110" s="42"/>
      <c r="L110" s="27"/>
    </row>
    <row r="111" spans="1:12" ht="12.75" customHeight="1" x14ac:dyDescent="0.25">
      <c r="A111" s="22"/>
      <c r="B111" s="23"/>
      <c r="C111" s="24"/>
      <c r="D111" s="29" t="s">
        <v>42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43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44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45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46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38</v>
      </c>
      <c r="E118" s="34"/>
      <c r="F118" s="35"/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/>
    </row>
    <row r="119" spans="1:12" ht="12.75" customHeight="1" x14ac:dyDescent="0.2">
      <c r="A119" s="43">
        <f>A101</f>
        <v>2</v>
      </c>
      <c r="B119" s="44">
        <f>B101</f>
        <v>1</v>
      </c>
      <c r="C119" s="59" t="s">
        <v>47</v>
      </c>
      <c r="D119" s="60"/>
      <c r="E119" s="45"/>
      <c r="F119" s="46">
        <f>F108+F118</f>
        <v>528</v>
      </c>
      <c r="G119" s="46">
        <f>G108+G118</f>
        <v>18.409999999999997</v>
      </c>
      <c r="H119" s="46">
        <f>H108+H118</f>
        <v>18.659999999999997</v>
      </c>
      <c r="I119" s="46">
        <f>I108+I118</f>
        <v>87.66</v>
      </c>
      <c r="J119" s="46">
        <f>J108+J118</f>
        <v>587.25</v>
      </c>
      <c r="K119" s="46"/>
      <c r="L119" s="46">
        <f>L108+L118</f>
        <v>66.760000000000005</v>
      </c>
    </row>
    <row r="120" spans="1:12" ht="12.75" customHeight="1" x14ac:dyDescent="0.25">
      <c r="A120" s="47">
        <v>2</v>
      </c>
      <c r="B120" s="23">
        <v>2</v>
      </c>
      <c r="C120" s="17" t="s">
        <v>24</v>
      </c>
      <c r="D120" s="18" t="s">
        <v>25</v>
      </c>
      <c r="E120" s="19" t="s">
        <v>82</v>
      </c>
      <c r="F120" s="20" t="s">
        <v>49</v>
      </c>
      <c r="G120" s="20">
        <v>15.95</v>
      </c>
      <c r="H120" s="20">
        <v>19.55</v>
      </c>
      <c r="I120" s="20">
        <v>39.75</v>
      </c>
      <c r="J120" s="20">
        <v>408.42</v>
      </c>
      <c r="K120" s="21" t="s">
        <v>83</v>
      </c>
      <c r="L120" s="20"/>
    </row>
    <row r="121" spans="1:12" ht="12.75" customHeight="1" x14ac:dyDescent="0.25">
      <c r="A121" s="47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7"/>
      <c r="B122" s="23"/>
      <c r="C122" s="24"/>
      <c r="D122" s="29" t="s">
        <v>31</v>
      </c>
      <c r="E122" s="26" t="s">
        <v>51</v>
      </c>
      <c r="F122" s="27" t="s">
        <v>52</v>
      </c>
      <c r="G122" s="27">
        <v>7.0000000000000007E-2</v>
      </c>
      <c r="H122" s="27">
        <v>0.02</v>
      </c>
      <c r="I122" s="27">
        <v>10.01</v>
      </c>
      <c r="J122" s="27">
        <v>40</v>
      </c>
      <c r="K122" s="28" t="s">
        <v>53</v>
      </c>
      <c r="L122" s="27"/>
    </row>
    <row r="123" spans="1:12" ht="12.75" customHeight="1" x14ac:dyDescent="0.25">
      <c r="A123" s="47"/>
      <c r="B123" s="23"/>
      <c r="C123" s="24"/>
      <c r="D123" s="29" t="s">
        <v>34</v>
      </c>
      <c r="E123" s="26" t="s">
        <v>35</v>
      </c>
      <c r="F123" s="27">
        <v>20</v>
      </c>
      <c r="G123" s="27">
        <v>1.32</v>
      </c>
      <c r="H123" s="27">
        <v>0.24</v>
      </c>
      <c r="I123" s="27">
        <v>7.92</v>
      </c>
      <c r="J123" s="27">
        <v>39.6</v>
      </c>
      <c r="K123" s="28"/>
      <c r="L123" s="27"/>
    </row>
    <row r="124" spans="1:12" ht="12.75" customHeight="1" x14ac:dyDescent="0.25">
      <c r="A124" s="47"/>
      <c r="B124" s="23"/>
      <c r="C124" s="24"/>
      <c r="D124" s="29" t="s">
        <v>36</v>
      </c>
      <c r="E124" s="26" t="s">
        <v>54</v>
      </c>
      <c r="F124" s="27">
        <v>100</v>
      </c>
      <c r="G124" s="27">
        <v>0.4</v>
      </c>
      <c r="H124" s="27">
        <v>0.4</v>
      </c>
      <c r="I124" s="27">
        <v>9.8000000000000007</v>
      </c>
      <c r="J124" s="27">
        <v>47</v>
      </c>
      <c r="K124" s="28"/>
      <c r="L124" s="27"/>
    </row>
    <row r="125" spans="1:12" ht="12.75" customHeight="1" x14ac:dyDescent="0.25">
      <c r="A125" s="47"/>
      <c r="B125" s="23"/>
      <c r="C125" s="24"/>
      <c r="D125" s="25"/>
      <c r="E125" s="26" t="s">
        <v>77</v>
      </c>
      <c r="F125" s="27">
        <v>25</v>
      </c>
      <c r="G125" s="27">
        <v>1.9</v>
      </c>
      <c r="H125" s="27">
        <v>0.2</v>
      </c>
      <c r="I125" s="27">
        <v>12.3</v>
      </c>
      <c r="J125" s="27">
        <v>58.75</v>
      </c>
      <c r="K125" s="28"/>
      <c r="L125" s="27"/>
    </row>
    <row r="126" spans="1:12" ht="12.75" customHeight="1" x14ac:dyDescent="0.25">
      <c r="A126" s="47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52"/>
      <c r="B127" s="31"/>
      <c r="C127" s="32"/>
      <c r="D127" s="33" t="s">
        <v>38</v>
      </c>
      <c r="E127" s="34"/>
      <c r="F127" s="35">
        <v>545</v>
      </c>
      <c r="G127" s="35">
        <f>SUM(G120:G126)</f>
        <v>19.639999999999997</v>
      </c>
      <c r="H127" s="35">
        <f>SUM(H120:H126)</f>
        <v>20.409999999999997</v>
      </c>
      <c r="I127" s="35">
        <f>SUM(I120:I126)</f>
        <v>79.78</v>
      </c>
      <c r="J127" s="35">
        <f>SUM(J120:J126)</f>
        <v>593.77</v>
      </c>
      <c r="K127" s="36"/>
      <c r="L127" s="35">
        <v>66.760000000000005</v>
      </c>
    </row>
    <row r="128" spans="1:12" ht="12.75" customHeight="1" x14ac:dyDescent="0.25">
      <c r="A128" s="38">
        <f>A120</f>
        <v>2</v>
      </c>
      <c r="B128" s="38">
        <f>B120</f>
        <v>2</v>
      </c>
      <c r="C128" s="39" t="s">
        <v>39</v>
      </c>
      <c r="D128" s="29" t="s">
        <v>40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7"/>
      <c r="B129" s="23"/>
      <c r="C129" s="24"/>
      <c r="D129" s="40" t="s">
        <v>41</v>
      </c>
      <c r="E129" s="54"/>
      <c r="F129" s="41"/>
      <c r="G129" s="41"/>
      <c r="H129" s="41"/>
      <c r="I129" s="41"/>
      <c r="J129" s="41"/>
      <c r="K129" s="42"/>
      <c r="L129" s="27"/>
    </row>
    <row r="130" spans="1:12" ht="12.75" customHeight="1" x14ac:dyDescent="0.25">
      <c r="A130" s="47"/>
      <c r="B130" s="23"/>
      <c r="C130" s="24"/>
      <c r="D130" s="29" t="s">
        <v>42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7"/>
      <c r="B131" s="23"/>
      <c r="C131" s="24"/>
      <c r="D131" s="29" t="s">
        <v>43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7"/>
      <c r="B132" s="23"/>
      <c r="C132" s="24"/>
      <c r="D132" s="29" t="s">
        <v>44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7"/>
      <c r="B133" s="23"/>
      <c r="C133" s="24"/>
      <c r="D133" s="29" t="s">
        <v>45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7"/>
      <c r="B134" s="23"/>
      <c r="C134" s="24"/>
      <c r="D134" s="29" t="s">
        <v>46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7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7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52"/>
      <c r="B137" s="31"/>
      <c r="C137" s="32"/>
      <c r="D137" s="33" t="s">
        <v>38</v>
      </c>
      <c r="E137" s="34"/>
      <c r="F137" s="35"/>
      <c r="G137" s="35"/>
      <c r="H137" s="35"/>
      <c r="I137" s="35">
        <f>SUM(I128:I136)</f>
        <v>0</v>
      </c>
      <c r="J137" s="35">
        <f>SUM(J128:J136)</f>
        <v>0</v>
      </c>
      <c r="K137" s="36"/>
      <c r="L137" s="35"/>
    </row>
    <row r="138" spans="1:12" ht="12.75" customHeight="1" x14ac:dyDescent="0.2">
      <c r="A138" s="53">
        <f>A120</f>
        <v>2</v>
      </c>
      <c r="B138" s="53">
        <f>B120</f>
        <v>2</v>
      </c>
      <c r="C138" s="59" t="s">
        <v>47</v>
      </c>
      <c r="D138" s="60"/>
      <c r="E138" s="45"/>
      <c r="F138" s="46">
        <f>F127+F137</f>
        <v>545</v>
      </c>
      <c r="G138" s="46">
        <f>G127+G137</f>
        <v>19.639999999999997</v>
      </c>
      <c r="H138" s="46">
        <f>H127+H137</f>
        <v>20.409999999999997</v>
      </c>
      <c r="I138" s="46">
        <f>I127+I137</f>
        <v>79.78</v>
      </c>
      <c r="J138" s="46">
        <f>J127+J137</f>
        <v>593.77</v>
      </c>
      <c r="K138" s="46"/>
      <c r="L138" s="46">
        <f>L127+L137</f>
        <v>66.760000000000005</v>
      </c>
    </row>
    <row r="139" spans="1:12" ht="12.75" customHeight="1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84</v>
      </c>
      <c r="F139" s="20" t="s">
        <v>56</v>
      </c>
      <c r="G139" s="20">
        <v>9.0500000000000007</v>
      </c>
      <c r="H139" s="20">
        <v>6.09</v>
      </c>
      <c r="I139" s="20">
        <v>3.8</v>
      </c>
      <c r="J139" s="20">
        <v>105</v>
      </c>
      <c r="K139" s="21" t="s">
        <v>85</v>
      </c>
      <c r="L139" s="20"/>
    </row>
    <row r="140" spans="1:12" ht="12.75" customHeight="1" x14ac:dyDescent="0.25">
      <c r="A140" s="22"/>
      <c r="B140" s="23"/>
      <c r="C140" s="24"/>
      <c r="D140" s="25"/>
      <c r="E140" s="26" t="s">
        <v>86</v>
      </c>
      <c r="F140" s="27">
        <v>150</v>
      </c>
      <c r="G140" s="27">
        <v>3.09</v>
      </c>
      <c r="H140" s="27">
        <v>6.98</v>
      </c>
      <c r="I140" s="27">
        <v>20.48</v>
      </c>
      <c r="J140" s="27">
        <v>157.05000000000001</v>
      </c>
      <c r="K140" s="28" t="s">
        <v>67</v>
      </c>
      <c r="L140" s="27"/>
    </row>
    <row r="141" spans="1:12" ht="12.75" customHeight="1" x14ac:dyDescent="0.25">
      <c r="A141" s="22"/>
      <c r="B141" s="23"/>
      <c r="C141" s="24"/>
      <c r="D141" s="29" t="s">
        <v>31</v>
      </c>
      <c r="E141" s="26" t="s">
        <v>87</v>
      </c>
      <c r="F141" s="27">
        <v>200</v>
      </c>
      <c r="G141" s="27">
        <v>0.16</v>
      </c>
      <c r="H141" s="27">
        <v>0.16</v>
      </c>
      <c r="I141" s="27">
        <v>17.899999999999999</v>
      </c>
      <c r="J141" s="27">
        <v>74.599999999999994</v>
      </c>
      <c r="K141" s="28" t="s">
        <v>88</v>
      </c>
      <c r="L141" s="27"/>
    </row>
    <row r="142" spans="1:12" ht="15.75" customHeight="1" x14ac:dyDescent="0.25">
      <c r="A142" s="22"/>
      <c r="B142" s="23"/>
      <c r="C142" s="24"/>
      <c r="D142" s="29" t="s">
        <v>34</v>
      </c>
      <c r="E142" s="26" t="s">
        <v>77</v>
      </c>
      <c r="F142" s="27">
        <v>35</v>
      </c>
      <c r="G142" s="27">
        <v>2.66</v>
      </c>
      <c r="H142" s="27">
        <v>0.28000000000000003</v>
      </c>
      <c r="I142" s="27">
        <v>17.22</v>
      </c>
      <c r="J142" s="27">
        <v>82.25</v>
      </c>
      <c r="K142" s="28"/>
      <c r="L142" s="27"/>
    </row>
    <row r="143" spans="1:12" ht="12.75" customHeight="1" x14ac:dyDescent="0.25">
      <c r="A143" s="22"/>
      <c r="B143" s="23"/>
      <c r="C143" s="24"/>
      <c r="D143" s="29" t="s">
        <v>36</v>
      </c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 t="s">
        <v>89</v>
      </c>
      <c r="F144" s="27">
        <v>50</v>
      </c>
      <c r="G144" s="27">
        <v>1.03</v>
      </c>
      <c r="H144" s="27">
        <v>1.62</v>
      </c>
      <c r="I144" s="27">
        <v>4.71</v>
      </c>
      <c r="J144" s="27">
        <v>37.549999999999997</v>
      </c>
      <c r="K144" s="28" t="s">
        <v>90</v>
      </c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38</v>
      </c>
      <c r="E146" s="34"/>
      <c r="F146" s="35">
        <v>538</v>
      </c>
      <c r="G146" s="35">
        <f>SUM(G139:G145)</f>
        <v>15.99</v>
      </c>
      <c r="H146" s="35">
        <f>SUM(H139:H145)</f>
        <v>15.129999999999999</v>
      </c>
      <c r="I146" s="35">
        <f>SUM(I139:I145)</f>
        <v>64.11</v>
      </c>
      <c r="J146" s="35">
        <f>SUM(J139:J145)</f>
        <v>456.45</v>
      </c>
      <c r="K146" s="36"/>
      <c r="L146" s="35">
        <v>66.760000000000005</v>
      </c>
    </row>
    <row r="147" spans="1:12" ht="12.75" customHeight="1" x14ac:dyDescent="0.25">
      <c r="A147" s="37">
        <f>A139</f>
        <v>2</v>
      </c>
      <c r="B147" s="38">
        <f>B139</f>
        <v>3</v>
      </c>
      <c r="C147" s="39" t="s">
        <v>39</v>
      </c>
      <c r="D147" s="29" t="s">
        <v>40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41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42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43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44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45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46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38</v>
      </c>
      <c r="E156" s="34"/>
      <c r="F156" s="35"/>
      <c r="G156" s="35"/>
      <c r="H156" s="35"/>
      <c r="I156" s="35"/>
      <c r="J156" s="35"/>
      <c r="K156" s="36"/>
      <c r="L156" s="35"/>
    </row>
    <row r="157" spans="1:12" ht="12.75" customHeight="1" x14ac:dyDescent="0.2">
      <c r="A157" s="43">
        <f>A139</f>
        <v>2</v>
      </c>
      <c r="B157" s="44">
        <f>B139</f>
        <v>3</v>
      </c>
      <c r="C157" s="59" t="s">
        <v>47</v>
      </c>
      <c r="D157" s="60"/>
      <c r="E157" s="45"/>
      <c r="F157" s="46">
        <f>SUM(F146+F156)</f>
        <v>538</v>
      </c>
      <c r="G157" s="46">
        <f>SUM(G156,G146)</f>
        <v>15.99</v>
      </c>
      <c r="H157" s="46">
        <f>SUM(H156,H146)</f>
        <v>15.129999999999999</v>
      </c>
      <c r="I157" s="46">
        <f>SUM(I146+I156)</f>
        <v>64.11</v>
      </c>
      <c r="J157" s="46">
        <f>SUM(J146+J156)</f>
        <v>456.45</v>
      </c>
      <c r="K157" s="46"/>
      <c r="L157" s="46">
        <v>66.760000000000005</v>
      </c>
    </row>
    <row r="158" spans="1:12" ht="12.75" customHeight="1" x14ac:dyDescent="0.25">
      <c r="A158" s="15">
        <v>2</v>
      </c>
      <c r="B158" s="16">
        <v>4</v>
      </c>
      <c r="C158" s="17" t="s">
        <v>24</v>
      </c>
      <c r="D158" s="48" t="s">
        <v>25</v>
      </c>
      <c r="E158" s="19" t="s">
        <v>91</v>
      </c>
      <c r="F158" s="50" t="s">
        <v>92</v>
      </c>
      <c r="G158" s="50">
        <v>3.17</v>
      </c>
      <c r="H158" s="50">
        <v>5.19</v>
      </c>
      <c r="I158" s="50">
        <v>9.85</v>
      </c>
      <c r="J158" s="50">
        <v>118.01</v>
      </c>
      <c r="K158" s="51" t="s">
        <v>27</v>
      </c>
      <c r="L158" s="20"/>
    </row>
    <row r="159" spans="1:12" ht="12.75" customHeight="1" x14ac:dyDescent="0.25">
      <c r="A159" s="22"/>
      <c r="B159" s="23"/>
      <c r="C159" s="24"/>
      <c r="D159" s="25"/>
      <c r="E159" s="26" t="s">
        <v>28</v>
      </c>
      <c r="F159" s="27" t="s">
        <v>79</v>
      </c>
      <c r="G159" s="27">
        <v>6.64</v>
      </c>
      <c r="H159" s="27">
        <v>7.6</v>
      </c>
      <c r="I159" s="27">
        <v>31.78</v>
      </c>
      <c r="J159" s="27">
        <v>221.94</v>
      </c>
      <c r="K159" s="28" t="s">
        <v>30</v>
      </c>
      <c r="L159" s="27"/>
    </row>
    <row r="160" spans="1:12" ht="12.75" customHeight="1" x14ac:dyDescent="0.25">
      <c r="A160" s="22"/>
      <c r="B160" s="23"/>
      <c r="C160" s="24"/>
      <c r="D160" s="29" t="s">
        <v>31</v>
      </c>
      <c r="E160" s="26" t="s">
        <v>93</v>
      </c>
      <c r="F160" s="27">
        <v>200</v>
      </c>
      <c r="G160" s="27">
        <v>4.08</v>
      </c>
      <c r="H160" s="27">
        <v>3.54</v>
      </c>
      <c r="I160" s="27">
        <v>7.6</v>
      </c>
      <c r="J160" s="27">
        <v>78.599999999999994</v>
      </c>
      <c r="K160" s="28" t="s">
        <v>94</v>
      </c>
      <c r="L160" s="27"/>
    </row>
    <row r="161" spans="1:12" ht="12.75" customHeight="1" x14ac:dyDescent="0.25">
      <c r="A161" s="22"/>
      <c r="B161" s="23"/>
      <c r="C161" s="24"/>
      <c r="D161" s="29" t="s">
        <v>34</v>
      </c>
      <c r="E161" s="26" t="s">
        <v>77</v>
      </c>
      <c r="F161" s="27">
        <v>30</v>
      </c>
      <c r="G161" s="27">
        <v>2.2799999999999998</v>
      </c>
      <c r="H161" s="27">
        <v>0.24</v>
      </c>
      <c r="I161" s="27">
        <v>14.76</v>
      </c>
      <c r="J161" s="27">
        <v>70.5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38</v>
      </c>
      <c r="E165" s="34"/>
      <c r="F165" s="35">
        <v>513</v>
      </c>
      <c r="G165" s="35">
        <f>SUM(G158:G164)</f>
        <v>16.169999999999998</v>
      </c>
      <c r="H165" s="35">
        <f>SUM(H158:H164)</f>
        <v>16.569999999999997</v>
      </c>
      <c r="I165" s="35">
        <f>SUM(I158:I164)</f>
        <v>63.99</v>
      </c>
      <c r="J165" s="35">
        <f>SUM(J158:J164)</f>
        <v>489.04999999999995</v>
      </c>
      <c r="K165" s="36"/>
      <c r="L165" s="35">
        <v>66.760000000000005</v>
      </c>
    </row>
    <row r="166" spans="1:12" ht="12.75" customHeight="1" x14ac:dyDescent="0.25">
      <c r="A166" s="37">
        <f>A158</f>
        <v>2</v>
      </c>
      <c r="B166" s="38">
        <f>B158</f>
        <v>4</v>
      </c>
      <c r="C166" s="39" t="s">
        <v>39</v>
      </c>
      <c r="D166" s="29" t="s">
        <v>40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55" t="s">
        <v>41</v>
      </c>
      <c r="E167" s="41"/>
      <c r="F167" s="41"/>
      <c r="G167" s="41"/>
      <c r="H167" s="41"/>
      <c r="I167" s="41"/>
      <c r="J167" s="41"/>
      <c r="K167" s="42"/>
      <c r="L167" s="41"/>
    </row>
    <row r="168" spans="1:12" ht="12.75" customHeight="1" x14ac:dyDescent="0.25">
      <c r="A168" s="22"/>
      <c r="B168" s="23"/>
      <c r="C168" s="24"/>
      <c r="D168" s="29" t="s">
        <v>42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43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44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45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46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38</v>
      </c>
      <c r="E175" s="34"/>
      <c r="F175" s="35"/>
      <c r="G175" s="35"/>
      <c r="H175" s="35"/>
      <c r="I175" s="35"/>
      <c r="J175" s="35"/>
      <c r="K175" s="36"/>
      <c r="L175" s="35"/>
    </row>
    <row r="176" spans="1:12" ht="12.75" customHeight="1" x14ac:dyDescent="0.2">
      <c r="A176" s="43">
        <f>A158</f>
        <v>2</v>
      </c>
      <c r="B176" s="44">
        <f>B158</f>
        <v>4</v>
      </c>
      <c r="C176" s="59" t="s">
        <v>47</v>
      </c>
      <c r="D176" s="60"/>
      <c r="E176" s="45"/>
      <c r="F176" s="46">
        <f>F165+F175</f>
        <v>513</v>
      </c>
      <c r="G176" s="46">
        <f>G165+G175</f>
        <v>16.169999999999998</v>
      </c>
      <c r="H176" s="46">
        <f>H165+H175</f>
        <v>16.569999999999997</v>
      </c>
      <c r="I176" s="46">
        <f>I165+I175</f>
        <v>63.99</v>
      </c>
      <c r="J176" s="46">
        <f>J165+J175</f>
        <v>489.04999999999995</v>
      </c>
      <c r="K176" s="46"/>
      <c r="L176" s="46">
        <f>L165+L175</f>
        <v>66.760000000000005</v>
      </c>
    </row>
    <row r="177" spans="1:12" ht="12.75" customHeight="1" x14ac:dyDescent="0.25">
      <c r="A177" s="15">
        <v>2</v>
      </c>
      <c r="B177" s="16">
        <v>5</v>
      </c>
      <c r="C177" s="17" t="s">
        <v>24</v>
      </c>
      <c r="D177" s="48" t="s">
        <v>25</v>
      </c>
      <c r="E177" s="49" t="s">
        <v>95</v>
      </c>
      <c r="F177" s="50" t="s">
        <v>49</v>
      </c>
      <c r="G177" s="50">
        <v>12.48</v>
      </c>
      <c r="H177" s="50">
        <v>15.68</v>
      </c>
      <c r="I177" s="50">
        <v>19.34</v>
      </c>
      <c r="J177" s="50">
        <v>271.5</v>
      </c>
      <c r="K177" s="51" t="s">
        <v>96</v>
      </c>
      <c r="L177" s="20"/>
    </row>
    <row r="178" spans="1:12" ht="12.75" customHeight="1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2.75" customHeight="1" x14ac:dyDescent="0.25">
      <c r="A179" s="22"/>
      <c r="B179" s="23"/>
      <c r="C179" s="24"/>
      <c r="D179" s="29" t="s">
        <v>31</v>
      </c>
      <c r="E179" s="26" t="s">
        <v>32</v>
      </c>
      <c r="F179" s="27">
        <v>200</v>
      </c>
      <c r="G179" s="27">
        <v>0.66</v>
      </c>
      <c r="H179" s="27">
        <v>0.09</v>
      </c>
      <c r="I179" s="27">
        <v>22.03</v>
      </c>
      <c r="J179" s="27">
        <v>92.8</v>
      </c>
      <c r="K179" s="28" t="s">
        <v>33</v>
      </c>
      <c r="L179" s="27"/>
    </row>
    <row r="180" spans="1:12" ht="12.75" customHeight="1" x14ac:dyDescent="0.25">
      <c r="A180" s="22"/>
      <c r="B180" s="23"/>
      <c r="C180" s="24"/>
      <c r="D180" s="29" t="s">
        <v>34</v>
      </c>
      <c r="E180" s="26" t="s">
        <v>77</v>
      </c>
      <c r="F180" s="27">
        <v>30</v>
      </c>
      <c r="G180" s="27">
        <v>2.2799999999999998</v>
      </c>
      <c r="H180" s="27">
        <v>0.24</v>
      </c>
      <c r="I180" s="27">
        <v>14.76</v>
      </c>
      <c r="J180" s="27">
        <v>70.5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54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/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38</v>
      </c>
      <c r="E184" s="34"/>
      <c r="F184" s="35">
        <v>530</v>
      </c>
      <c r="G184" s="35">
        <f>SUM(G177:G183)</f>
        <v>15.82</v>
      </c>
      <c r="H184" s="35">
        <f>SUM(H177:H183)</f>
        <v>16.409999999999997</v>
      </c>
      <c r="I184" s="35">
        <f>SUM(I177:I183)</f>
        <v>65.930000000000007</v>
      </c>
      <c r="J184" s="35">
        <f>SUM(J177:J183)</f>
        <v>481.8</v>
      </c>
      <c r="K184" s="36"/>
      <c r="L184" s="35">
        <v>66.760000000000005</v>
      </c>
    </row>
    <row r="185" spans="1:12" ht="12.75" customHeight="1" x14ac:dyDescent="0.25">
      <c r="A185" s="37">
        <f>A177</f>
        <v>2</v>
      </c>
      <c r="B185" s="38">
        <f>B177</f>
        <v>5</v>
      </c>
      <c r="C185" s="39" t="s">
        <v>39</v>
      </c>
      <c r="D185" s="29" t="s">
        <v>40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41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42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43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46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38</v>
      </c>
      <c r="E194" s="34"/>
      <c r="F194" s="35"/>
      <c r="G194" s="35"/>
      <c r="H194" s="35"/>
      <c r="I194" s="35"/>
      <c r="J194" s="35"/>
      <c r="K194" s="36"/>
      <c r="L194" s="35"/>
    </row>
    <row r="195" spans="1:12" ht="12.75" customHeight="1" x14ac:dyDescent="0.2">
      <c r="A195" s="43">
        <f>A177</f>
        <v>2</v>
      </c>
      <c r="B195" s="44">
        <f>B177</f>
        <v>5</v>
      </c>
      <c r="C195" s="59" t="s">
        <v>47</v>
      </c>
      <c r="D195" s="60"/>
      <c r="E195" s="45"/>
      <c r="F195" s="46">
        <f>F184+F194</f>
        <v>530</v>
      </c>
      <c r="G195" s="46">
        <f>G184+G194</f>
        <v>15.82</v>
      </c>
      <c r="H195" s="46">
        <f>H184+H194</f>
        <v>16.409999999999997</v>
      </c>
      <c r="I195" s="46">
        <f>I184+I194</f>
        <v>65.930000000000007</v>
      </c>
      <c r="J195" s="46">
        <f>J184+J194</f>
        <v>481.8</v>
      </c>
      <c r="K195" s="46"/>
      <c r="L195" s="46">
        <f>L184+L194</f>
        <v>66.760000000000005</v>
      </c>
    </row>
    <row r="196" spans="1:12" ht="12.75" customHeight="1" x14ac:dyDescent="0.2">
      <c r="A196" s="56"/>
      <c r="B196" s="57"/>
      <c r="C196" s="61" t="s">
        <v>97</v>
      </c>
      <c r="D196" s="62"/>
      <c r="E196" s="63"/>
      <c r="F196" s="58">
        <f>(F24+F43+F62+F81+F100+F119+F138+F157+F176+F195)/(IF(F24=0,0,1)+IF(F43=0,0,1)+IF(F62=0,0,1)+IF(F81=0,0,1)+IF(F100=0,0,1)+IF(F119=0,0,1)+IF(F138=0,0,1)+IF(F157=0,0,1)+IF(F176=0,0,1)+IF(F195=0,0,1))</f>
        <v>578.70000000000005</v>
      </c>
      <c r="G196" s="58">
        <f>(G24+G43+G62+G81+G100+G119+G138+G157+G176+G195)/(IF(G24=0,0,1)+IF(G43=0,0,1)+IF(G62=0,0,1)+IF(G81=0,0,1)+IF(G100=0,0,1)+IF(G119=0,0,1)+IF(G138=0,0,1)+IF(G157=0,0,1)+IF(G176=0,0,1)+IF(G195=0,0,1))</f>
        <v>18.093999999999998</v>
      </c>
      <c r="H196" s="58">
        <f>(H24+H43+H62+H81+H100+H119+H138+H157+H176+H195)/(IF(H24=0,0,1)+IF(H43=0,0,1)+IF(H62=0,0,1)+IF(H81=0,0,1)+IF(H100=0,0,1)+IF(H119=0,0,1)+IF(H138=0,0,1)+IF(H157=0,0,1)+IF(H176=0,0,1)+IF(H195=0,0,1))</f>
        <v>18.205999999999996</v>
      </c>
      <c r="I196" s="58">
        <f>(I24+I43+I62+I81+I100+I119+I138+I157+I176+I195)/(IF(I24=0,0,1)+IF(I43=0,0,1)+IF(I62=0,0,1)+IF(I81=0,0,1)+IF(I100=0,0,1)+IF(I119=0,0,1)+IF(I138=0,0,1)+IF(I157=0,0,1)+IF(I176=0,0,1)+IF(I195=0,0,1))</f>
        <v>69.147999999999996</v>
      </c>
      <c r="J196" s="58">
        <f>(J24+J43+J62+J81+J100+J119+J138+J157+J176+J195)/(IF(J24=0,0,1)+IF(J43=0,0,1)+IF(J62=0,0,1)+IF(J81=0,0,1)+IF(J100=0,0,1)+IF(J119=0,0,1)+IF(J138=0,0,1)+IF(J157=0,0,1)+IF(J176=0,0,1)+IF(J195=0,0,1))</f>
        <v>491.66399999999993</v>
      </c>
      <c r="K196" s="58"/>
      <c r="L196" s="58">
        <f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" footer="0"/>
  <pageSetup paperSize="9" fitToWidth="0"/>
  <extLst>
    <ext uri="smNativeData">
      <pm:sheetPrefs xmlns:pm="smNativeData" day="17176702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G</cp:lastModifiedBy>
  <cp:revision>0</cp:revision>
  <dcterms:created xsi:type="dcterms:W3CDTF">2022-05-16T14:23:56Z</dcterms:created>
  <dcterms:modified xsi:type="dcterms:W3CDTF">2024-09-19T06:06:32Z</dcterms:modified>
</cp:coreProperties>
</file>